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nut Spatar\Downloads\"/>
    </mc:Choice>
  </mc:AlternateContent>
  <xr:revisionPtr revIDLastSave="0" documentId="13_ncr:1_{FFD62CB6-971D-475A-85CF-977FCCD7DD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_v1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2" i="7" l="1"/>
  <c r="AC32" i="7" s="1"/>
  <c r="AB17" i="7"/>
  <c r="AC17" i="7" s="1"/>
  <c r="A7" i="7"/>
  <c r="A8" i="7" s="1"/>
  <c r="C8" i="7" s="1"/>
  <c r="D6" i="7"/>
  <c r="C6" i="7"/>
  <c r="B6" i="7"/>
  <c r="B7" i="7" l="1"/>
  <c r="C7" i="7"/>
  <c r="D7" i="7"/>
  <c r="B8" i="7"/>
  <c r="D8" i="7"/>
  <c r="A9" i="7"/>
  <c r="B9" i="7" l="1"/>
  <c r="A10" i="7"/>
  <c r="D9" i="7"/>
  <c r="C9" i="7"/>
  <c r="A12" i="7" l="1"/>
  <c r="D10" i="7"/>
  <c r="C10" i="7"/>
  <c r="B10" i="7"/>
  <c r="B12" i="7" l="1"/>
  <c r="A13" i="7"/>
  <c r="D12" i="7"/>
  <c r="C12" i="7"/>
  <c r="A14" i="7" l="1"/>
  <c r="D13" i="7"/>
  <c r="C13" i="7"/>
  <c r="B13" i="7"/>
  <c r="B14" i="7" l="1"/>
  <c r="C14" i="7"/>
  <c r="A15" i="7"/>
  <c r="D14" i="7"/>
  <c r="A16" i="7" l="1"/>
  <c r="D15" i="7"/>
  <c r="C15" i="7"/>
  <c r="B15" i="7"/>
  <c r="B16" i="7" l="1"/>
  <c r="A17" i="7"/>
  <c r="D16" i="7"/>
  <c r="C16" i="7"/>
  <c r="B17" i="7" l="1"/>
  <c r="D17" i="7"/>
  <c r="C17" i="7"/>
  <c r="A19" i="7"/>
  <c r="B19" i="7" l="1"/>
  <c r="A20" i="7"/>
  <c r="D19" i="7"/>
  <c r="C19" i="7"/>
  <c r="D20" i="7" l="1"/>
  <c r="A21" i="7"/>
  <c r="C20" i="7"/>
  <c r="B20" i="7"/>
  <c r="A22" i="7" l="1"/>
  <c r="D21" i="7"/>
  <c r="C21" i="7"/>
  <c r="B21" i="7"/>
  <c r="D22" i="7" l="1"/>
  <c r="C22" i="7"/>
  <c r="B22" i="7"/>
  <c r="A24" i="7"/>
  <c r="C24" i="7" l="1"/>
  <c r="B24" i="7"/>
  <c r="A25" i="7"/>
  <c r="D24" i="7"/>
  <c r="D25" i="7" l="1"/>
  <c r="A26" i="7"/>
  <c r="C25" i="7"/>
  <c r="B25" i="7"/>
  <c r="A27" i="7" l="1"/>
  <c r="D26" i="7"/>
  <c r="C26" i="7"/>
  <c r="B26" i="7"/>
  <c r="D27" i="7" l="1"/>
  <c r="C27" i="7"/>
  <c r="B27" i="7"/>
  <c r="A28" i="7"/>
  <c r="B28" i="7" l="1"/>
  <c r="A29" i="7"/>
  <c r="D28" i="7"/>
  <c r="C28" i="7"/>
  <c r="D29" i="7" l="1"/>
  <c r="A30" i="7"/>
  <c r="C29" i="7"/>
  <c r="B29" i="7"/>
  <c r="C30" i="7" l="1"/>
  <c r="B30" i="7"/>
  <c r="A32" i="7"/>
  <c r="D30" i="7"/>
  <c r="B32" i="7" l="1"/>
  <c r="A33" i="7"/>
  <c r="D32" i="7"/>
  <c r="C32" i="7"/>
  <c r="B33" i="7" l="1"/>
  <c r="D33" i="7"/>
  <c r="C33" i="7"/>
</calcChain>
</file>

<file path=xl/sharedStrings.xml><?xml version="1.0" encoding="utf-8"?>
<sst xmlns="http://schemas.openxmlformats.org/spreadsheetml/2006/main" count="88" uniqueCount="86">
  <si>
    <t>The 1st International Online Conference on Bioengineering
Bioengineering in a Generative AI World
16–18 Oct 2024</t>
  </si>
  <si>
    <t>16 Oct 2024 (Wed)</t>
  </si>
  <si>
    <t>17 Oct  2024 (Thu)</t>
  </si>
  <si>
    <t>18 Oct 2024 (Fri)</t>
  </si>
  <si>
    <t>15 Oct.  2024 (Tue)</t>
  </si>
  <si>
    <t>Pre Conference Setup and Equipment Testing</t>
  </si>
  <si>
    <t>Welcome and Opening Remarks
Convening Chair</t>
  </si>
  <si>
    <t>Closing Remarks/ Awards Ceremony
Convening Chair</t>
  </si>
  <si>
    <t>B R E A K</t>
  </si>
  <si>
    <t>Central European Summer Time (CEST)</t>
  </si>
  <si>
    <t>Coordinated Universal Time (UTC)</t>
  </si>
  <si>
    <t>Eastern Daylight Time (EDT)</t>
  </si>
  <si>
    <t>China Standard Time (CST)</t>
  </si>
  <si>
    <t>Duration (min)</t>
  </si>
  <si>
    <t>Invited and Contributed Oral Presentations
Session 2: Biomechanics and Sports Medicine</t>
  </si>
  <si>
    <t>Invited and Contributed Oral Presentations
Session 4: Nano-Biotechnology</t>
  </si>
  <si>
    <t>Invited and Contributed Oral Presentations
Session 6: Biochemical Engineering</t>
  </si>
  <si>
    <t>Invited and Contributed Oral Presentations
Session 5: Biosignal Processing</t>
  </si>
  <si>
    <t>END</t>
  </si>
  <si>
    <t>Invited and Contributed Oral Presentations
Session 1: Regenerative and Tissue Engineering</t>
  </si>
  <si>
    <t>Invited and Contributed Oral Presentations
Session 3: Biomedical Materials</t>
  </si>
  <si>
    <t>Keynote 4B: Prof. Dr. Anthony Guiseppi-Elie (TAMU)
Modeling a Multi-modal Biochip for Physiological Status Monitoring in the Triage of Hemorrhagic Trauma and for Allograft Stratification</t>
  </si>
  <si>
    <t xml:space="preserve">Keynote 2A: Prof. Dr. Nicola Hagemeister (ETS)
Kinematic Assessment of the Knee Joint </t>
  </si>
  <si>
    <t xml:space="preserve">Keynote 4A: Prof. Dr. Pedro Fardim (KU Leuven)
Biopolymers and Bio-hybrids for Health and Care </t>
  </si>
  <si>
    <t xml:space="preserve">Keynote 2B: Dr. Rene Ferdinands (USydney)
Assessing Bowling Legality in Cricket: Biomechanical Insights and Implications  </t>
  </si>
  <si>
    <t>Keynote 6A: Prof. Dr. Carmen C. Mayorga Martinez (UPC)
Functional Materials to Obtain Smart Microrobotics for Diagnostics and Therapy</t>
  </si>
  <si>
    <r>
      <rPr>
        <b/>
        <sz val="12"/>
        <rFont val="Calibri"/>
        <family val="2"/>
        <scheme val="minor"/>
      </rPr>
      <t>Invited | Dr. Eduardo Espinosa (UCordoba, Spain)</t>
    </r>
    <r>
      <rPr>
        <sz val="12"/>
        <rFont val="Calibri"/>
        <family val="2"/>
        <scheme val="minor"/>
      </rPr>
      <t xml:space="preserve">
Biopolymers and 3D Bioprinting</t>
    </r>
  </si>
  <si>
    <r>
      <rPr>
        <b/>
        <sz val="12"/>
        <color rgb="FF000000"/>
        <rFont val="Calibri"/>
        <family val="2"/>
        <scheme val="minor"/>
      </rPr>
      <t>Article ID-101041. Alexey Dudaev (SFU, Russia)</t>
    </r>
    <r>
      <rPr>
        <sz val="12"/>
        <color rgb="FF000000"/>
        <rFont val="Calibri"/>
        <family val="2"/>
        <scheme val="minor"/>
      </rPr>
      <t xml:space="preserve">
Three-dimensionally Printed Porous Poly(3-Hydroxybutyrate-co-3-Hydroxyvalerate) Scaffold for Bone Regeneration: Fabrication, in Vitro and in Vivo Studies</t>
    </r>
  </si>
  <si>
    <r>
      <rPr>
        <b/>
        <sz val="12"/>
        <color rgb="FF000000"/>
        <rFont val="Calibri"/>
        <family val="2"/>
        <scheme val="minor"/>
      </rPr>
      <t>Article ID-101085. George Skepastianos (EANP, Greece)</t>
    </r>
    <r>
      <rPr>
        <sz val="12"/>
        <color rgb="FF000000"/>
        <rFont val="Calibri"/>
        <family val="2"/>
        <scheme val="minor"/>
      </rPr>
      <t xml:space="preserve">
Efficient decellularization of full-thickness abdominal wall scaffold to produce a potential tissue-engineered product</t>
    </r>
  </si>
  <si>
    <r>
      <rPr>
        <b/>
        <sz val="12"/>
        <color rgb="FF000000"/>
        <rFont val="Calibri"/>
        <family val="2"/>
        <scheme val="minor"/>
      </rPr>
      <t>Article ID-097651. Marcelo Santos (UFRGS, Brazil)</t>
    </r>
    <r>
      <rPr>
        <sz val="12"/>
        <color rgb="FF000000"/>
        <rFont val="Calibri"/>
        <family val="2"/>
        <scheme val="minor"/>
      </rPr>
      <t xml:space="preserve">
Neural differentiation of mesenchymal cells after 3D bioprinting using a decellularized spinal cord-based biomaterial</t>
    </r>
  </si>
  <si>
    <r>
      <rPr>
        <b/>
        <sz val="12"/>
        <color rgb="FF000000"/>
        <rFont val="Calibri"/>
        <family val="2"/>
        <scheme val="minor"/>
      </rPr>
      <t xml:space="preserve">Article ID -101239: Amina Voznyuk (MISIS, Russia) </t>
    </r>
    <r>
      <rPr>
        <sz val="12"/>
        <color rgb="FF000000"/>
        <rFont val="Calibri"/>
        <family val="2"/>
        <scheme val="minor"/>
      </rPr>
      <t xml:space="preserve">
Layer-by-layer assembly for manufacturing local chemotherapy platforms with controlled and sustained drug release to prevent local tumor relapse </t>
    </r>
  </si>
  <si>
    <r>
      <rPr>
        <b/>
        <sz val="12"/>
        <color rgb="FF000000"/>
        <rFont val="Calibri"/>
        <family val="2"/>
        <scheme val="minor"/>
      </rPr>
      <t>Article ID -101068: Bani Preet Kaur (Uamity, India)</t>
    </r>
    <r>
      <rPr>
        <sz val="12"/>
        <color rgb="FF000000"/>
        <rFont val="Calibri"/>
        <family val="2"/>
        <scheme val="minor"/>
      </rPr>
      <t xml:space="preserve">
The Role of Zinc Metal–Organic Framework (Zn-MOF) in Augmenting Anti-Mycobacterial Drug Action</t>
    </r>
  </si>
  <si>
    <r>
      <rPr>
        <b/>
        <sz val="12"/>
        <color rgb="FF000000"/>
        <rFont val="Calibri"/>
        <family val="2"/>
        <scheme val="minor"/>
      </rPr>
      <t>Article ID-101080: Nikitha Pandian (Uamity, India)</t>
    </r>
    <r>
      <rPr>
        <sz val="12"/>
        <color rgb="FF000000"/>
        <rFont val="Calibri"/>
        <family val="2"/>
        <scheme val="minor"/>
      </rPr>
      <t xml:space="preserve">
Green Tech in Medicine: Scenedesmus obliquus-reinforced composite Hydrogels for Wound Therapy</t>
    </r>
  </si>
  <si>
    <r>
      <rPr>
        <b/>
        <sz val="12"/>
        <color rgb="FF000000"/>
        <rFont val="Calibri"/>
        <family val="2"/>
        <scheme val="minor"/>
      </rPr>
      <t>Article ID -100415: Elizaveta Sergeevna Permyakova (MISIS, Russia)</t>
    </r>
    <r>
      <rPr>
        <sz val="12"/>
        <color rgb="FF000000"/>
        <rFont val="Calibri"/>
        <family val="2"/>
        <scheme val="minor"/>
      </rPr>
      <t xml:space="preserve">
Superabsorbent Curdlan–Chitosan Foams with Bioactive Additives for Healing Wounds</t>
    </r>
  </si>
  <si>
    <r>
      <rPr>
        <b/>
        <sz val="12"/>
        <color rgb="FF000000"/>
        <rFont val="Calibri"/>
        <family val="2"/>
        <scheme val="minor"/>
      </rPr>
      <t>Article ID -097582: Elisa Roldan Ciudad (MMU, UK)</t>
    </r>
    <r>
      <rPr>
        <sz val="12"/>
        <color rgb="FF000000"/>
        <rFont val="Calibri"/>
        <family val="2"/>
        <scheme val="minor"/>
      </rPr>
      <t xml:space="preserve">
Combining machine learning and musculoskeletal models: A novel route to optimise the manufacturing of biomimetic ligament implants.</t>
    </r>
  </si>
  <si>
    <r>
      <rPr>
        <b/>
        <sz val="12"/>
        <color rgb="FF000000"/>
        <rFont val="Calibri"/>
        <family val="2"/>
        <scheme val="minor"/>
      </rPr>
      <t>Welcome by Session Co-Chairs</t>
    </r>
    <r>
      <rPr>
        <sz val="12"/>
        <color rgb="FF000000"/>
        <rFont val="Calibri"/>
        <family val="2"/>
        <scheme val="minor"/>
      </rPr>
      <t xml:space="preserve">
Dr. Gary Chinga Carrasco (RISE PFI)</t>
    </r>
  </si>
  <si>
    <r>
      <rPr>
        <b/>
        <sz val="12"/>
        <color rgb="FF000000"/>
        <rFont val="Calibri"/>
        <family val="2"/>
        <scheme val="minor"/>
      </rPr>
      <t>Welcome by Session Co-Chairs</t>
    </r>
    <r>
      <rPr>
        <sz val="12"/>
        <color rgb="FF000000"/>
        <rFont val="Calibri"/>
        <family val="2"/>
        <scheme val="minor"/>
      </rPr>
      <t xml:space="preserve">
Prof. Dr. Liang Luo (HUST)</t>
    </r>
  </si>
  <si>
    <r>
      <rPr>
        <b/>
        <sz val="12"/>
        <color rgb="FF000000"/>
        <rFont val="Calibri"/>
        <family val="2"/>
        <scheme val="minor"/>
      </rPr>
      <t>Article ID-097783: Mariano Jose Guillen (NUT-FACET, Argentina)</t>
    </r>
    <r>
      <rPr>
        <sz val="12"/>
        <color rgb="FF000000"/>
        <rFont val="Calibri"/>
        <family val="2"/>
        <scheme val="minor"/>
      </rPr>
      <t xml:space="preserve">
Exploratory simulation study on high-frequency detection of cell internal structures</t>
    </r>
  </si>
  <si>
    <r>
      <rPr>
        <b/>
        <sz val="12"/>
        <color rgb="FF000000"/>
        <rFont val="Calibri"/>
        <family val="2"/>
        <scheme val="minor"/>
      </rPr>
      <t>Article ID-097511: Svitlana Tymetska (JU, Poland)</t>
    </r>
    <r>
      <rPr>
        <sz val="12"/>
        <color rgb="FF000000"/>
        <rFont val="Calibri"/>
        <family val="2"/>
        <scheme val="minor"/>
      </rPr>
      <t xml:space="preserve">
Poly(vinyl pyridine) coatings cross-linked with Cu or Zn as active layers for biosensors that are sensitive to protein adsorption and cell adhesion</t>
    </r>
  </si>
  <si>
    <r>
      <rPr>
        <b/>
        <sz val="12"/>
        <color rgb="FF000000"/>
        <rFont val="Calibri"/>
        <family val="2"/>
        <scheme val="minor"/>
      </rPr>
      <t>Article ID-093616: Joana Pinto (UPT, Portugal)</t>
    </r>
    <r>
      <rPr>
        <sz val="12"/>
        <color rgb="FF000000"/>
        <rFont val="Calibri"/>
        <family val="2"/>
        <scheme val="minor"/>
      </rPr>
      <t xml:space="preserve">
Mapping Decision-Making Traits through EEG-Derived Personality Profiles</t>
    </r>
  </si>
  <si>
    <r>
      <rPr>
        <b/>
        <sz val="12"/>
        <color rgb="FF000000"/>
        <rFont val="Calibri"/>
        <family val="2"/>
        <scheme val="minor"/>
      </rPr>
      <t>Article ID-100699: Rupal Kaushik (IIT, India)</t>
    </r>
    <r>
      <rPr>
        <sz val="12"/>
        <color rgb="FF000000"/>
        <rFont val="Calibri"/>
        <family val="2"/>
        <scheme val="minor"/>
      </rPr>
      <t xml:space="preserve">
Biocompatible Surface-Modified MoS</t>
    </r>
    <r>
      <rPr>
        <sz val="10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 xml:space="preserve"> Nanoflowers for Antibacterial Applications: Unravelling the Mechanistic Insights</t>
    </r>
  </si>
  <si>
    <r>
      <rPr>
        <b/>
        <sz val="12"/>
        <color rgb="FF000000"/>
        <rFont val="Calibri"/>
        <family val="2"/>
        <scheme val="minor"/>
      </rPr>
      <t>Article ID-097699: Etelka Chung (UH, UK)</t>
    </r>
    <r>
      <rPr>
        <sz val="12"/>
        <color rgb="FF000000"/>
        <rFont val="Calibri"/>
        <family val="2"/>
        <scheme val="minor"/>
      </rPr>
      <t xml:space="preserve">
Development of antimicrobial PDMS polymers containing Silver-Copper Nanoparticles for potential applications in biomedical devices</t>
    </r>
  </si>
  <si>
    <r>
      <rPr>
        <b/>
        <sz val="12"/>
        <color rgb="FF000000"/>
        <rFont val="Calibri"/>
        <family val="2"/>
        <scheme val="minor"/>
      </rPr>
      <t>Article ID-095383: Lyubomira Radeva (MUS, Bulgaria)</t>
    </r>
    <r>
      <rPr>
        <sz val="12"/>
        <color rgb="FF000000"/>
        <rFont val="Calibri"/>
        <family val="2"/>
        <scheme val="minor"/>
      </rPr>
      <t xml:space="preserve">
The encapsulation of oregano oil in natural nanogels and preliminary studies on its antiviral activity</t>
    </r>
  </si>
  <si>
    <r>
      <rPr>
        <b/>
        <sz val="12"/>
        <color rgb="FF000000"/>
        <rFont val="Calibri"/>
        <family val="2"/>
        <scheme val="minor"/>
      </rPr>
      <t>Article ID-095286: Shichao Ding (UCSanDiego, USA)</t>
    </r>
    <r>
      <rPr>
        <sz val="12"/>
        <color rgb="FF000000"/>
        <rFont val="Calibri"/>
        <family val="2"/>
        <scheme val="minor"/>
      </rPr>
      <t xml:space="preserve">
Rational Design of Single-Atom Nanozymes for Biomedical Applications</t>
    </r>
  </si>
  <si>
    <r>
      <t xml:space="preserve">Invited | Article ID-101179: Daniela Pedrozo Roca (INIBIO, UNSJ, Argentina)
</t>
    </r>
    <r>
      <rPr>
        <sz val="12"/>
        <color rgb="FF000000"/>
        <rFont val="Calibri"/>
        <family val="2"/>
        <scheme val="minor"/>
      </rPr>
      <t>Functional Characterization of Brain Areas Using Functional Magnetic Resonance Imaging</t>
    </r>
  </si>
  <si>
    <t>Plenary 1: Prof. Dr. Wai Yee Yeong (NTU, Singapore)
3D Printing and Biofabrication: Progress and Opportunities for Machine Learning in Materials and Processes</t>
  </si>
  <si>
    <t>Plenary 3: Prof. Dr. Chuanbin Mao (CUHK, Hong Kong)
Phage-Based Biomaterials, Nanomedicine and Regenerative Medicine</t>
  </si>
  <si>
    <t>Plenary 5: Prof. Dr. Tingrui Pan (USTC, China)
The Rise of Flexible Iontronics for Medical Intelligence</t>
  </si>
  <si>
    <r>
      <rPr>
        <b/>
        <sz val="12"/>
        <color rgb="FF000000"/>
        <rFont val="Calibri"/>
        <family val="2"/>
        <scheme val="minor"/>
      </rPr>
      <t>Welcome by Session Co-Chairs</t>
    </r>
    <r>
      <rPr>
        <sz val="12"/>
        <color rgb="FF000000"/>
        <rFont val="Calibri"/>
        <family val="2"/>
        <scheme val="minor"/>
      </rPr>
      <t xml:space="preserve">
Prof. Dr. Elena Jones (U Leeds, UK)
Prof. Dr. Dimitrios Kouroupis (U Miami, USA)</t>
    </r>
  </si>
  <si>
    <t>Keynote 3B: Prof. Dr. Gary L. Bowlin (U Memphis, USA)
Near-field Electrospinning Use in Fabricating the Next-generation Vascular Grafts</t>
  </si>
  <si>
    <r>
      <t xml:space="preserve">Invited | Prof. Dr. Silviya Petrova Zustiak (SLU, USA)
</t>
    </r>
    <r>
      <rPr>
        <sz val="12"/>
        <color rgb="FF000000"/>
        <rFont val="Calibri"/>
        <family val="2"/>
        <scheme val="minor"/>
      </rPr>
      <t>Development of Super-Lubricious Hydrogel Microspheres for the Treatment of Knee Osteoarthritis</t>
    </r>
  </si>
  <si>
    <t>Keynote 3A: Prof. Dr. Archana Bhaw-Luximon (UM, Mauritius)
Biomaterials addressing health and climate change challenges</t>
  </si>
  <si>
    <t>Keynote 5A: Prof. Dr. Selim Bozkurt (UU, UK) 
Detection of Cardiovascular Disorders in Patients Supported with Continuous-Flow Left Ventricular Assist Devices by Monitoring Electrical Current Signals</t>
  </si>
  <si>
    <t>Plenary 2: Prof. Dr. Kristala L. Jones Prather (MIT, USA)
Biosensor-Guided Regulation of Metabolic Pathways</t>
  </si>
  <si>
    <t>Plenary 4: Luke P. Lee (Harvard, USA)
Nanomedicine via Quantum Plasmonic SANDs, EXODUS, and Brain Organoid MAP</t>
  </si>
  <si>
    <t>Plenary 6: Molly Shoichet (U Toronto, CAN)
Overcoming Barriers: Local Cell &amp; Therapeutic Delivery to the Central Nervous System</t>
  </si>
  <si>
    <r>
      <rPr>
        <b/>
        <sz val="12"/>
        <color rgb="FF000000"/>
        <rFont val="Calibri"/>
        <family val="2"/>
        <scheme val="minor"/>
      </rPr>
      <t>Invited | Prof. Dr. Gulden Camci-Unal (U Mass, Lowell, USA)</t>
    </r>
    <r>
      <rPr>
        <sz val="12"/>
        <color rgb="FF000000"/>
        <rFont val="Calibri"/>
        <family val="2"/>
        <scheme val="minor"/>
      </rPr>
      <t xml:space="preserve">
Unconventional Biomaterials for Tissue Engineering and Regenerative Medicine</t>
    </r>
  </si>
  <si>
    <t>Plenaries 30 min = 25+5 Q&amp;A.</t>
  </si>
  <si>
    <t>Keynotes 20 min = 16+4 Q&amp;A.</t>
  </si>
  <si>
    <t>Invited and Contributed 15 min = 12+3 Q&amp;A.</t>
  </si>
  <si>
    <r>
      <t xml:space="preserve">Invited | Prof Dr Seda Kizilel  (Koç U, Türkiye)
</t>
    </r>
    <r>
      <rPr>
        <sz val="12"/>
        <color rgb="FF000000"/>
        <rFont val="Calibri"/>
        <family val="2"/>
        <scheme val="minor"/>
      </rPr>
      <t>Designing Immunologically Invisible Spheroids Using Biomaterials, Genetic Engineering and Machine Learning</t>
    </r>
  </si>
  <si>
    <r>
      <rPr>
        <b/>
        <sz val="12"/>
        <color rgb="FF000000"/>
        <rFont val="Calibri"/>
        <family val="2"/>
        <scheme val="minor"/>
      </rPr>
      <t>Article ID-097635: Stephanie Klinghammer (TUD, Germany)</t>
    </r>
    <r>
      <rPr>
        <sz val="12"/>
        <color rgb="FF000000"/>
        <rFont val="Calibri"/>
        <family val="2"/>
        <scheme val="minor"/>
      </rPr>
      <t xml:space="preserve">
Development of intraoral sensors for the continuous measurement of clinically relevant parameters in the oral cavity</t>
    </r>
  </si>
  <si>
    <r>
      <rPr>
        <b/>
        <sz val="12"/>
        <color rgb="FF000000"/>
        <rFont val="Calibri"/>
        <family val="2"/>
        <scheme val="minor"/>
      </rPr>
      <t>Article ID-096131: Hakan Çelebi (AU, Turkey)</t>
    </r>
    <r>
      <rPr>
        <sz val="12"/>
        <color rgb="FF000000"/>
        <rFont val="Calibri"/>
        <family val="2"/>
        <scheme val="minor"/>
      </rPr>
      <t xml:space="preserve">
Current perspectives on the applicability of lignin material in the biosorption process</t>
    </r>
  </si>
  <si>
    <r>
      <rPr>
        <b/>
        <sz val="12"/>
        <color rgb="FF000000"/>
        <rFont val="Calibri"/>
        <family val="2"/>
        <scheme val="minor"/>
      </rPr>
      <t>Article ID-096034: Carla Goy (NUT-FACET, Argentina)</t>
    </r>
    <r>
      <rPr>
        <sz val="12"/>
        <color rgb="FF000000"/>
        <rFont val="Calibri"/>
        <family val="2"/>
        <scheme val="minor"/>
      </rPr>
      <t xml:space="preserve">
Alternative methods for low-cost microfluidic device fabrication</t>
    </r>
  </si>
  <si>
    <r>
      <rPr>
        <b/>
        <sz val="12"/>
        <color rgb="FF000000"/>
        <rFont val="Calibri"/>
        <family val="2"/>
        <scheme val="minor"/>
      </rPr>
      <t>Article ID-097610: Harshavardhan Reddy Borra (YVU, Inadia)</t>
    </r>
    <r>
      <rPr>
        <sz val="12"/>
        <color rgb="FF000000"/>
        <rFont val="Calibri"/>
        <family val="2"/>
        <scheme val="minor"/>
      </rPr>
      <t xml:space="preserve">
Enhancing biomanufacturing efficiency: A model-based plug-and-play Hybrid fed-batch process using ATF perfusion for high-yield drug substance production</t>
    </r>
  </si>
  <si>
    <r>
      <rPr>
        <b/>
        <sz val="12"/>
        <color rgb="FF000000"/>
        <rFont val="Calibri"/>
        <family val="2"/>
        <scheme val="minor"/>
      </rPr>
      <t>Welcome by Session Co-Chairs</t>
    </r>
    <r>
      <rPr>
        <sz val="12"/>
        <color rgb="FF000000"/>
        <rFont val="Calibri"/>
        <family val="2"/>
        <scheme val="minor"/>
      </rPr>
      <t xml:space="preserve">
Prof. Dr. Gary Bowlin (U Memphis, USA)
Prof. Dr. Archana Bhaw-Luximon (UM, Mauritius)</t>
    </r>
  </si>
  <si>
    <t>Keynote 5B: Prof. Dr. Leopoldo Angrisani (UNF II, Italy)
Biosignal-based human-machine interfaces: a metrological approach to performance characterization.</t>
  </si>
  <si>
    <r>
      <t xml:space="preserve">Invited | Dr. Hana Lísalová (FZU-CAS, Czech Republic)
</t>
    </r>
    <r>
      <rPr>
        <sz val="12"/>
        <rFont val="Calibri"/>
        <family val="2"/>
        <scheme val="minor"/>
      </rPr>
      <t>Advancing Cell-on-a-Chip Interfaces with Bio-functional Terpolymer Nano-Brushes Exhibiting Strong Resistance to Bacteria</t>
    </r>
  </si>
  <si>
    <r>
      <rPr>
        <b/>
        <sz val="12"/>
        <color rgb="FF000000"/>
        <rFont val="Calibri"/>
        <family val="2"/>
        <scheme val="minor"/>
      </rPr>
      <t>Welcome by Session Co-Chairs</t>
    </r>
    <r>
      <rPr>
        <sz val="12"/>
        <color rgb="FF000000"/>
        <rFont val="Calibri"/>
        <family val="2"/>
        <scheme val="minor"/>
      </rPr>
      <t xml:space="preserve">
Prof. Dr. Andrea Cataldo (U of Salento, Italy) 
Prof. Dr. Egidio De Benedetto (U of Naples Federico II, Italy). </t>
    </r>
  </si>
  <si>
    <r>
      <rPr>
        <b/>
        <sz val="12"/>
        <color rgb="FF000000"/>
        <rFont val="Calibri"/>
        <family val="2"/>
        <scheme val="minor"/>
      </rPr>
      <t>Welcome by Session Co-Chairs</t>
    </r>
    <r>
      <rPr>
        <sz val="12"/>
        <color rgb="FF000000"/>
        <rFont val="Calibri"/>
        <family val="2"/>
        <scheme val="minor"/>
      </rPr>
      <t xml:space="preserve">
Prof. Dr. Franz Konstantin Fuss (Ubayreuth)
Dr. Michael Moreno (TAMU, USA)</t>
    </r>
  </si>
  <si>
    <r>
      <rPr>
        <b/>
        <sz val="12"/>
        <rFont val="Calibri"/>
        <family val="2"/>
        <scheme val="minor"/>
      </rPr>
      <t>Article ID-096811: Nefeli Maria Tsirmpini (U Peloponnese, Greece)</t>
    </r>
    <r>
      <rPr>
        <sz val="12"/>
        <rFont val="Calibri"/>
        <family val="2"/>
        <scheme val="minor"/>
      </rPr>
      <t xml:space="preserve">
Quantitative data to evaluate Clinical Pilates efficacy in chronic low back pain using inertial measurement units</t>
    </r>
  </si>
  <si>
    <t xml:space="preserve">Keynote 1B: Dr. Jonathan P. Wojciechowski (Oxford, UK)
Title: Post-printing functionalisation of 3D printed hydrogels as a modular biomaterials platform
</t>
  </si>
  <si>
    <t>Keynote 1A: Dr. Dominik Egger (UoH, Germany)
Advanced Cell Culture Technologies for Mesenchymal Stem Cell-Based Therapies</t>
  </si>
  <si>
    <t>Bioengineering Lectureship Award
Dr. Gianluca Di Flumeri (Sapienza Università di Roma, Italy)</t>
  </si>
  <si>
    <r>
      <t xml:space="preserve">Invited |Prof. Dr. Franz Konstantin Fuss (UBT, Germany)
</t>
    </r>
    <r>
      <rPr>
        <sz val="12"/>
        <rFont val="Calibri"/>
        <family val="2"/>
        <scheme val="minor"/>
      </rPr>
      <t>Dynamic balance diagnostics with smart insoles</t>
    </r>
  </si>
  <si>
    <r>
      <t xml:space="preserve">Invited | Dr. Daria Podstawczyk (WUST, Poland)
</t>
    </r>
    <r>
      <rPr>
        <sz val="12"/>
        <rFont val="Calibri"/>
        <family val="2"/>
        <scheme val="minor"/>
      </rPr>
      <t>Coaxial 4D Printing of Thermoresponsive Hydrogel Soft Bioactuators with Embedded Perfusable Channels</t>
    </r>
    <r>
      <rPr>
        <b/>
        <sz val="12"/>
        <rFont val="Calibri"/>
        <family val="2"/>
        <scheme val="minor"/>
      </rPr>
      <t xml:space="preserve">
</t>
    </r>
  </si>
  <si>
    <r>
      <rPr>
        <b/>
        <sz val="12"/>
        <color rgb="FF000000"/>
        <rFont val="Calibri"/>
        <family val="2"/>
        <scheme val="minor"/>
      </rPr>
      <t>Article ID-097655: Martim G. Silva (UCP, Portugal)</t>
    </r>
    <r>
      <rPr>
        <sz val="12"/>
        <color rgb="FF000000"/>
        <rFont val="Calibri"/>
        <family val="2"/>
        <scheme val="minor"/>
      </rPr>
      <t xml:space="preserve">
Speech Non-Linear Multiband-Time-Series Analysis for Detecting Alzheimer’s Disease</t>
    </r>
  </si>
  <si>
    <r>
      <rPr>
        <b/>
        <sz val="12"/>
        <color rgb="FF000000"/>
        <rFont val="Calibri"/>
        <family val="2"/>
        <scheme val="minor"/>
      </rPr>
      <t>Article ID-097616: Anton Gerasimov (NSTU, Russia)</t>
    </r>
    <r>
      <rPr>
        <sz val="12"/>
        <color rgb="FF000000"/>
        <rFont val="Calibri"/>
        <family val="2"/>
        <scheme val="minor"/>
      </rPr>
      <t xml:space="preserve">
Effect of Individual Abilities for Mental 3D Rotation in Learning EEG-Controlled BCIs</t>
    </r>
  </si>
  <si>
    <r>
      <rPr>
        <b/>
        <sz val="12"/>
        <rFont val="Calibri"/>
        <family val="2"/>
        <scheme val="minor"/>
      </rPr>
      <t>Article ID-096649 Fotios Zisis (UoP-Sparta, Greece)</t>
    </r>
    <r>
      <rPr>
        <sz val="12"/>
        <rFont val="Calibri"/>
        <family val="2"/>
        <scheme val="minor"/>
      </rPr>
      <t xml:space="preserve">
Similar Spatiotemporal Parameters of Gait between Children with Typical Development and Autism Spectrum Disorder</t>
    </r>
  </si>
  <si>
    <r>
      <rPr>
        <b/>
        <sz val="12"/>
        <rFont val="Calibri"/>
        <family val="2"/>
        <scheme val="minor"/>
      </rPr>
      <t>Invited ID-107337 | Dr. Andrew Robbins (UT Tyler, USA) and Dr. Michael Moreno, (TAMU, USA)</t>
    </r>
    <r>
      <rPr>
        <sz val="12"/>
        <rFont val="Calibri"/>
        <family val="2"/>
        <scheme val="minor"/>
      </rPr>
      <t xml:space="preserve">
Learning how Sheep Move: Developing a General Inverse Kinetic Model for Sheep</t>
    </r>
  </si>
  <si>
    <t>Keynote 6B: Prof. Dr. Maria Teresa Fernández Abedul (UOviedo, Spain)
Development of bioelectrochemical platforms for decentralized and low-cost analysis of molecules of interest in clinical, food or environmental fields.</t>
  </si>
  <si>
    <r>
      <rPr>
        <b/>
        <sz val="12"/>
        <color rgb="FF000000"/>
        <rFont val="Calibri"/>
        <family val="2"/>
        <scheme val="minor"/>
      </rPr>
      <t>Article ID-095322: Antonio D’Ambrosio (UCBM, Italy)</t>
    </r>
    <r>
      <rPr>
        <sz val="12"/>
        <color rgb="FF000000"/>
        <rFont val="Calibri"/>
        <family val="2"/>
        <scheme val="minor"/>
      </rPr>
      <t xml:space="preserve">
Prediction of drug transport, distribution, and absorption by a multicompartmental physiologically based pharmacokinetic model</t>
    </r>
  </si>
  <si>
    <r>
      <rPr>
        <b/>
        <sz val="12"/>
        <color rgb="FF000000"/>
        <rFont val="Calibri"/>
        <family val="2"/>
        <scheme val="minor"/>
      </rPr>
      <t>Article ID -100735: Sanjesh Kumar (RBCoP, India)</t>
    </r>
    <r>
      <rPr>
        <sz val="12"/>
        <color rgb="FF000000"/>
        <rFont val="Calibri"/>
        <family val="2"/>
        <scheme val="minor"/>
      </rPr>
      <t xml:space="preserve">
NeuroAmph: Innovative Synergy of Polydopamine and Peptide Amphiphiles for Enhanced Cognitive Pathology Treatment</t>
    </r>
  </si>
  <si>
    <r>
      <rPr>
        <b/>
        <sz val="12"/>
        <color rgb="FF000000"/>
        <rFont val="Calibri"/>
        <family val="2"/>
        <scheme val="minor"/>
      </rPr>
      <t>Article ID-097749: Arwa Alghamdi (ULeeds, UK)</t>
    </r>
    <r>
      <rPr>
        <sz val="12"/>
        <color rgb="FF000000"/>
        <rFont val="Calibri"/>
        <family val="2"/>
        <scheme val="minor"/>
      </rPr>
      <t xml:space="preserve">
Investigating the Role of Insulin-like Growth Factor (IGF) Axis in the Osteogenic Differentiation of Osteoporotic Periodontal Stem Cells</t>
    </r>
  </si>
  <si>
    <r>
      <rPr>
        <b/>
        <sz val="12"/>
        <rFont val="Calibri"/>
        <family val="2"/>
        <scheme val="minor"/>
      </rPr>
      <t>Article ID-097727: David Perpetuini (Ud’A, Italy)</t>
    </r>
    <r>
      <rPr>
        <sz val="12"/>
        <rFont val="Calibri"/>
        <family val="2"/>
        <scheme val="minor"/>
      </rPr>
      <t xml:space="preserve">
Impact of Box Squats and Pin Squats on Powerlifting Performance: An Electromyographic Analysis</t>
    </r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</si>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</sst>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color rgb="FF000000"/>
      <name val="Times New Roman"/>
      <charset val="204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16161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20" fontId="12" fillId="0" borderId="0" xfId="0" applyNumberFormat="1" applyFont="1" applyAlignment="1">
      <alignment horizontal="center" vertical="center" wrapText="1"/>
    </xf>
    <xf numFmtId="20" fontId="1" fillId="7" borderId="0" xfId="0" applyNumberFormat="1" applyFont="1" applyFill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/>
    </xf>
    <xf numFmtId="0" fontId="1" fillId="6" borderId="6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7" fillId="8" borderId="9" xfId="0" applyFont="1" applyFill="1" applyBorder="1" applyAlignment="1">
      <alignment horizontal="center" vertical="top" wrapText="1"/>
    </xf>
    <xf numFmtId="0" fontId="7" fillId="8" borderId="8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4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horizontal="center" vertical="top"/>
    </xf>
    <xf numFmtId="0" fontId="7" fillId="8" borderId="6" xfId="0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/>
    </xf>
    <xf numFmtId="0" fontId="12" fillId="4" borderId="10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2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F25E5-53BD-4013-9A5F-2161623F0798}">
  <dimension ref="A1:AC65"/>
  <sheetViews>
    <sheetView tabSelected="1" zoomScale="80" zoomScaleNormal="80" workbookViewId="0">
      <selection activeCell="K65" sqref="K65"/>
    </sheetView>
  </sheetViews>
  <sheetFormatPr defaultRowHeight="13.2" x14ac:dyDescent="0.25"/>
  <cols>
    <col min="1" max="1" width="17" customWidth="1"/>
    <col min="2" max="2" width="17.6640625" customWidth="1"/>
    <col min="3" max="3" width="16.109375" customWidth="1"/>
    <col min="4" max="4" width="14" customWidth="1"/>
    <col min="5" max="5" width="11.77734375" customWidth="1"/>
    <col min="6" max="6" width="2.33203125" customWidth="1"/>
    <col min="7" max="7" width="34.77734375" customWidth="1"/>
    <col min="8" max="8" width="0.33203125" customWidth="1"/>
    <col min="9" max="26" width="10.77734375" customWidth="1"/>
    <col min="29" max="29" width="10.33203125" bestFit="1" customWidth="1"/>
  </cols>
  <sheetData>
    <row r="1" spans="1:27" ht="14.4" x14ac:dyDescent="0.25">
      <c r="I1" s="19" t="s">
        <v>57</v>
      </c>
    </row>
    <row r="2" spans="1:27" ht="14.4" x14ac:dyDescent="0.25">
      <c r="I2" s="19" t="s">
        <v>58</v>
      </c>
    </row>
    <row r="3" spans="1:27" ht="14.4" x14ac:dyDescent="0.25">
      <c r="I3" s="19" t="s">
        <v>59</v>
      </c>
    </row>
    <row r="4" spans="1:27" ht="54.75" customHeight="1" x14ac:dyDescent="0.25">
      <c r="B4" s="23" t="s">
        <v>0</v>
      </c>
      <c r="C4" s="23"/>
      <c r="D4" s="23"/>
      <c r="E4" s="23"/>
      <c r="F4" s="24"/>
      <c r="G4" s="24"/>
      <c r="H4" s="1"/>
      <c r="I4" s="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41.4" x14ac:dyDescent="0.25">
      <c r="A5" s="4" t="s">
        <v>10</v>
      </c>
      <c r="B5" s="4" t="s">
        <v>9</v>
      </c>
      <c r="C5" s="4" t="s">
        <v>11</v>
      </c>
      <c r="D5" s="4" t="s">
        <v>12</v>
      </c>
      <c r="E5" s="2" t="s">
        <v>13</v>
      </c>
      <c r="F5" s="25" t="s">
        <v>4</v>
      </c>
      <c r="G5" s="26"/>
      <c r="H5" s="27"/>
      <c r="I5" s="28" t="s">
        <v>1</v>
      </c>
      <c r="J5" s="28"/>
      <c r="K5" s="28"/>
      <c r="L5" s="28"/>
      <c r="M5" s="28"/>
      <c r="N5" s="28"/>
      <c r="O5" s="29" t="s">
        <v>2</v>
      </c>
      <c r="P5" s="30"/>
      <c r="Q5" s="30"/>
      <c r="R5" s="30"/>
      <c r="S5" s="30"/>
      <c r="T5" s="30"/>
      <c r="U5" s="25" t="s">
        <v>3</v>
      </c>
      <c r="V5" s="26"/>
      <c r="W5" s="26"/>
      <c r="X5" s="26"/>
      <c r="Y5" s="26"/>
      <c r="Z5" s="27"/>
    </row>
    <row r="6" spans="1:27" ht="36" customHeight="1" x14ac:dyDescent="0.25">
      <c r="A6" s="12">
        <v>0.29166666666666669</v>
      </c>
      <c r="B6" s="5">
        <f>A6+(2/24)</f>
        <v>0.375</v>
      </c>
      <c r="C6" s="5">
        <f>A6-(4/24)</f>
        <v>0.12500000000000003</v>
      </c>
      <c r="D6" s="5">
        <f>A6+(8/24)</f>
        <v>0.625</v>
      </c>
      <c r="E6" s="2">
        <v>10</v>
      </c>
      <c r="F6" s="3"/>
      <c r="G6" s="7" t="s">
        <v>5</v>
      </c>
      <c r="H6" s="3"/>
      <c r="I6" s="31" t="s">
        <v>6</v>
      </c>
      <c r="J6" s="32"/>
      <c r="K6" s="32"/>
      <c r="L6" s="32"/>
      <c r="M6" s="32"/>
      <c r="N6" s="33"/>
      <c r="O6" s="20"/>
      <c r="P6" s="20"/>
      <c r="Q6" s="20"/>
      <c r="R6" s="20"/>
      <c r="S6" s="20"/>
      <c r="T6" s="21"/>
      <c r="U6" s="20"/>
      <c r="V6" s="20"/>
      <c r="W6" s="20"/>
      <c r="X6" s="20"/>
      <c r="Y6" s="20"/>
      <c r="Z6" s="22"/>
      <c r="AA6" s="6">
        <v>10</v>
      </c>
    </row>
    <row r="7" spans="1:27" ht="69.75" customHeight="1" x14ac:dyDescent="0.25">
      <c r="A7" s="5">
        <f>A6+(E6/60)/24</f>
        <v>0.2986111111111111</v>
      </c>
      <c r="B7" s="5">
        <f>A7+(2/24)</f>
        <v>0.38194444444444442</v>
      </c>
      <c r="C7" s="5">
        <f>A7-(4/24)</f>
        <v>0.13194444444444445</v>
      </c>
      <c r="D7" s="5">
        <f>A7+(8/24)</f>
        <v>0.63194444444444442</v>
      </c>
      <c r="E7" s="2">
        <v>30</v>
      </c>
      <c r="I7" s="40" t="s">
        <v>45</v>
      </c>
      <c r="J7" s="41"/>
      <c r="K7" s="41"/>
      <c r="L7" s="41"/>
      <c r="M7" s="41"/>
      <c r="N7" s="42"/>
      <c r="O7" s="40" t="s">
        <v>46</v>
      </c>
      <c r="P7" s="41"/>
      <c r="Q7" s="41"/>
      <c r="R7" s="41"/>
      <c r="S7" s="41"/>
      <c r="T7" s="42"/>
      <c r="U7" s="40" t="s">
        <v>47</v>
      </c>
      <c r="V7" s="41"/>
      <c r="W7" s="41"/>
      <c r="X7" s="41"/>
      <c r="Y7" s="41"/>
      <c r="Z7" s="42"/>
      <c r="AA7" s="6">
        <v>30</v>
      </c>
    </row>
    <row r="8" spans="1:27" ht="72.75" customHeight="1" x14ac:dyDescent="0.25">
      <c r="A8" s="5">
        <f>A7+(E7/60)/24</f>
        <v>0.31944444444444442</v>
      </c>
      <c r="B8" s="5">
        <f>A8+(2/24)</f>
        <v>0.40277777777777773</v>
      </c>
      <c r="C8" s="5">
        <f>A8-(4/24)</f>
        <v>0.15277777777777776</v>
      </c>
      <c r="D8" s="5">
        <f>A8+(8/24)</f>
        <v>0.65277777777777768</v>
      </c>
      <c r="E8" s="2">
        <v>5</v>
      </c>
      <c r="I8" s="43" t="s">
        <v>48</v>
      </c>
      <c r="J8" s="44"/>
      <c r="K8" s="44"/>
      <c r="L8" s="44"/>
      <c r="M8" s="44"/>
      <c r="N8" s="45"/>
      <c r="O8" s="43" t="s">
        <v>65</v>
      </c>
      <c r="P8" s="44"/>
      <c r="Q8" s="44"/>
      <c r="R8" s="44"/>
      <c r="S8" s="44"/>
      <c r="T8" s="45"/>
      <c r="U8" s="43" t="s">
        <v>68</v>
      </c>
      <c r="V8" s="44"/>
      <c r="W8" s="44"/>
      <c r="X8" s="44"/>
      <c r="Y8" s="44"/>
      <c r="Z8" s="45"/>
      <c r="AA8" s="6">
        <v>5</v>
      </c>
    </row>
    <row r="9" spans="1:27" ht="69.900000000000006" customHeight="1" x14ac:dyDescent="0.25">
      <c r="A9" s="5">
        <f>A8+(E8/60)/24</f>
        <v>0.32291666666666663</v>
      </c>
      <c r="B9" s="5">
        <f>A9+(2/24)</f>
        <v>0.40624999999999994</v>
      </c>
      <c r="C9" s="5">
        <f>A9-(4/24)</f>
        <v>0.15624999999999997</v>
      </c>
      <c r="D9" s="5">
        <f>A9+(8/24)</f>
        <v>0.65625</v>
      </c>
      <c r="E9" s="2">
        <v>20</v>
      </c>
      <c r="I9" s="34" t="s">
        <v>72</v>
      </c>
      <c r="J9" s="35"/>
      <c r="K9" s="35"/>
      <c r="L9" s="35"/>
      <c r="M9" s="35"/>
      <c r="N9" s="36"/>
      <c r="O9" s="37" t="s">
        <v>51</v>
      </c>
      <c r="P9" s="38"/>
      <c r="Q9" s="38"/>
      <c r="R9" s="38"/>
      <c r="S9" s="38"/>
      <c r="T9" s="39"/>
      <c r="U9" s="37" t="s">
        <v>52</v>
      </c>
      <c r="V9" s="38"/>
      <c r="W9" s="38"/>
      <c r="X9" s="38"/>
      <c r="Y9" s="38"/>
      <c r="Z9" s="39"/>
      <c r="AA9" s="6">
        <v>20</v>
      </c>
    </row>
    <row r="10" spans="1:27" ht="59.1" customHeight="1" x14ac:dyDescent="0.25">
      <c r="A10" s="5">
        <f>A9+(E9/60)/24</f>
        <v>0.33680555555555552</v>
      </c>
      <c r="B10" s="5">
        <f>A10+(2/24)</f>
        <v>0.42013888888888884</v>
      </c>
      <c r="C10" s="5">
        <f>A10-(4/24)</f>
        <v>0.17013888888888887</v>
      </c>
      <c r="D10" s="5">
        <f>A10+(8/24)</f>
        <v>0.67013888888888884</v>
      </c>
      <c r="E10" s="2">
        <v>20</v>
      </c>
      <c r="I10" s="34" t="s">
        <v>71</v>
      </c>
      <c r="J10" s="35"/>
      <c r="K10" s="35"/>
      <c r="L10" s="35"/>
      <c r="M10" s="35"/>
      <c r="N10" s="36"/>
      <c r="O10" s="37" t="s">
        <v>49</v>
      </c>
      <c r="P10" s="38"/>
      <c r="Q10" s="38"/>
      <c r="R10" s="38"/>
      <c r="S10" s="38"/>
      <c r="T10" s="39"/>
      <c r="U10" s="37" t="s">
        <v>66</v>
      </c>
      <c r="V10" s="38"/>
      <c r="W10" s="38"/>
      <c r="X10" s="38"/>
      <c r="Y10" s="38"/>
      <c r="Z10" s="39"/>
      <c r="AA10" s="6"/>
    </row>
    <row r="11" spans="1:27" ht="31.5" customHeight="1" x14ac:dyDescent="0.25">
      <c r="A11" s="5"/>
      <c r="B11" s="5"/>
      <c r="C11" s="5"/>
      <c r="D11" s="5"/>
      <c r="E11" s="2"/>
      <c r="I11" s="46" t="s">
        <v>19</v>
      </c>
      <c r="J11" s="47"/>
      <c r="K11" s="47"/>
      <c r="L11" s="47"/>
      <c r="M11" s="47"/>
      <c r="N11" s="48"/>
      <c r="O11" s="46" t="s">
        <v>20</v>
      </c>
      <c r="P11" s="47"/>
      <c r="Q11" s="47"/>
      <c r="R11" s="47"/>
      <c r="S11" s="47"/>
      <c r="T11" s="48"/>
      <c r="U11" s="46" t="s">
        <v>17</v>
      </c>
      <c r="V11" s="47"/>
      <c r="W11" s="47"/>
      <c r="X11" s="47"/>
      <c r="Y11" s="47"/>
      <c r="Z11" s="48"/>
      <c r="AA11" s="6"/>
    </row>
    <row r="12" spans="1:27" ht="69" customHeight="1" x14ac:dyDescent="0.25">
      <c r="A12" s="5">
        <f>A10+(E10/60)/24</f>
        <v>0.35069444444444442</v>
      </c>
      <c r="B12" s="5">
        <f t="shared" ref="B12:B30" si="0">A12+(2/24)</f>
        <v>0.43402777777777773</v>
      </c>
      <c r="C12" s="5">
        <f t="shared" ref="C12:C17" si="1">A12-(4/24)</f>
        <v>0.18402777777777776</v>
      </c>
      <c r="D12" s="5">
        <f t="shared" ref="D12:D17" si="2">A12+(8/24)</f>
        <v>0.68402777777777768</v>
      </c>
      <c r="E12" s="2">
        <v>15</v>
      </c>
      <c r="I12" s="49" t="s">
        <v>56</v>
      </c>
      <c r="J12" s="50"/>
      <c r="K12" s="50"/>
      <c r="L12" s="50"/>
      <c r="M12" s="50"/>
      <c r="N12" s="51"/>
      <c r="O12" s="52" t="s">
        <v>60</v>
      </c>
      <c r="P12" s="50"/>
      <c r="Q12" s="50"/>
      <c r="R12" s="50"/>
      <c r="S12" s="50"/>
      <c r="T12" s="51"/>
      <c r="U12" s="52" t="s">
        <v>44</v>
      </c>
      <c r="V12" s="53"/>
      <c r="W12" s="53"/>
      <c r="X12" s="53"/>
      <c r="Y12" s="53"/>
      <c r="Z12" s="54"/>
      <c r="AA12" s="6">
        <v>15</v>
      </c>
    </row>
    <row r="13" spans="1:27" ht="74.25" customHeight="1" x14ac:dyDescent="0.25">
      <c r="A13" s="5">
        <f>A12+(E12/60)/24</f>
        <v>0.3611111111111111</v>
      </c>
      <c r="B13" s="5">
        <f t="shared" si="0"/>
        <v>0.44444444444444442</v>
      </c>
      <c r="C13" s="5">
        <f t="shared" si="1"/>
        <v>0.19444444444444445</v>
      </c>
      <c r="D13" s="5">
        <f t="shared" si="2"/>
        <v>0.69444444444444442</v>
      </c>
      <c r="E13" s="2">
        <v>15</v>
      </c>
      <c r="I13" s="55" t="s">
        <v>83</v>
      </c>
      <c r="J13" s="56"/>
      <c r="K13" s="56"/>
      <c r="L13" s="56"/>
      <c r="M13" s="56"/>
      <c r="N13" s="57"/>
      <c r="O13" s="58" t="s">
        <v>30</v>
      </c>
      <c r="P13" s="59"/>
      <c r="Q13" s="59"/>
      <c r="R13" s="59"/>
      <c r="S13" s="59"/>
      <c r="T13" s="60"/>
      <c r="U13" s="55" t="s">
        <v>76</v>
      </c>
      <c r="V13" s="56"/>
      <c r="W13" s="56"/>
      <c r="X13" s="56"/>
      <c r="Y13" s="56"/>
      <c r="Z13" s="57"/>
      <c r="AA13" s="6">
        <v>15</v>
      </c>
    </row>
    <row r="14" spans="1:27" ht="64.5" customHeight="1" x14ac:dyDescent="0.25">
      <c r="A14" s="5">
        <f t="shared" ref="A14:A17" si="3">A13+(E13/60)/24</f>
        <v>0.37152777777777779</v>
      </c>
      <c r="B14" s="5">
        <f t="shared" si="0"/>
        <v>0.4548611111111111</v>
      </c>
      <c r="C14" s="5">
        <f t="shared" si="1"/>
        <v>0.20486111111111113</v>
      </c>
      <c r="D14" s="5">
        <f t="shared" si="2"/>
        <v>0.70486111111111116</v>
      </c>
      <c r="E14" s="2">
        <v>15</v>
      </c>
      <c r="I14" s="55" t="s">
        <v>32</v>
      </c>
      <c r="J14" s="56"/>
      <c r="K14" s="56"/>
      <c r="L14" s="56"/>
      <c r="M14" s="56"/>
      <c r="N14" s="57"/>
      <c r="O14" s="58" t="s">
        <v>31</v>
      </c>
      <c r="P14" s="59"/>
      <c r="Q14" s="59"/>
      <c r="R14" s="59"/>
      <c r="S14" s="59"/>
      <c r="T14" s="60"/>
      <c r="U14" s="55" t="s">
        <v>77</v>
      </c>
      <c r="V14" s="56"/>
      <c r="W14" s="56"/>
      <c r="X14" s="56"/>
      <c r="Y14" s="56"/>
      <c r="Z14" s="57"/>
      <c r="AA14" s="6">
        <v>15</v>
      </c>
    </row>
    <row r="15" spans="1:27" ht="69.599999999999994" customHeight="1" x14ac:dyDescent="0.25">
      <c r="A15" s="5">
        <f t="shared" si="3"/>
        <v>0.38194444444444448</v>
      </c>
      <c r="B15" s="5">
        <f t="shared" si="0"/>
        <v>0.46527777777777779</v>
      </c>
      <c r="C15" s="5">
        <f t="shared" si="1"/>
        <v>0.21527777777777782</v>
      </c>
      <c r="D15" s="5">
        <f t="shared" si="2"/>
        <v>0.71527777777777779</v>
      </c>
      <c r="E15" s="2">
        <v>15</v>
      </c>
      <c r="I15" s="55" t="s">
        <v>27</v>
      </c>
      <c r="J15" s="56"/>
      <c r="K15" s="56"/>
      <c r="L15" s="56"/>
      <c r="M15" s="56"/>
      <c r="N15" s="57"/>
      <c r="O15" s="58" t="s">
        <v>82</v>
      </c>
      <c r="P15" s="59"/>
      <c r="Q15" s="59"/>
      <c r="R15" s="59"/>
      <c r="S15" s="59"/>
      <c r="T15" s="60"/>
      <c r="U15" s="55" t="s">
        <v>37</v>
      </c>
      <c r="V15" s="56"/>
      <c r="W15" s="56"/>
      <c r="X15" s="56"/>
      <c r="Y15" s="56"/>
      <c r="Z15" s="57"/>
      <c r="AA15" s="6">
        <v>15</v>
      </c>
    </row>
    <row r="16" spans="1:27" ht="74.099999999999994" customHeight="1" x14ac:dyDescent="0.25">
      <c r="A16" s="5">
        <f t="shared" si="3"/>
        <v>0.39236111111111116</v>
      </c>
      <c r="B16" s="5">
        <f t="shared" si="0"/>
        <v>0.47569444444444448</v>
      </c>
      <c r="C16" s="5">
        <f t="shared" si="1"/>
        <v>0.2256944444444445</v>
      </c>
      <c r="D16" s="5">
        <f t="shared" si="2"/>
        <v>0.72569444444444442</v>
      </c>
      <c r="E16" s="2">
        <v>15</v>
      </c>
      <c r="I16" s="55" t="s">
        <v>28</v>
      </c>
      <c r="J16" s="56"/>
      <c r="K16" s="56"/>
      <c r="L16" s="56"/>
      <c r="M16" s="56"/>
      <c r="N16" s="57"/>
      <c r="O16" s="58" t="s">
        <v>33</v>
      </c>
      <c r="P16" s="59"/>
      <c r="Q16" s="59"/>
      <c r="R16" s="59"/>
      <c r="S16" s="59"/>
      <c r="T16" s="60"/>
      <c r="U16" s="55" t="s">
        <v>38</v>
      </c>
      <c r="V16" s="56"/>
      <c r="W16" s="56"/>
      <c r="X16" s="56"/>
      <c r="Y16" s="56"/>
      <c r="Z16" s="57"/>
      <c r="AA16" s="6">
        <v>15</v>
      </c>
    </row>
    <row r="17" spans="1:29" ht="72.75" customHeight="1" x14ac:dyDescent="0.25">
      <c r="A17" s="5">
        <f t="shared" si="3"/>
        <v>0.40277777777777785</v>
      </c>
      <c r="B17" s="5">
        <f t="shared" si="0"/>
        <v>0.48611111111111116</v>
      </c>
      <c r="C17" s="5">
        <f t="shared" si="1"/>
        <v>0.23611111111111119</v>
      </c>
      <c r="D17" s="5">
        <f t="shared" si="2"/>
        <v>0.73611111111111116</v>
      </c>
      <c r="E17" s="2">
        <v>15</v>
      </c>
      <c r="I17" s="55" t="s">
        <v>29</v>
      </c>
      <c r="J17" s="56"/>
      <c r="K17" s="56"/>
      <c r="L17" s="56"/>
      <c r="M17" s="56"/>
      <c r="N17" s="57"/>
      <c r="O17" s="58" t="s">
        <v>34</v>
      </c>
      <c r="P17" s="59"/>
      <c r="Q17" s="59"/>
      <c r="R17" s="59"/>
      <c r="S17" s="59"/>
      <c r="T17" s="60"/>
      <c r="U17" s="55" t="s">
        <v>39</v>
      </c>
      <c r="V17" s="56"/>
      <c r="W17" s="56"/>
      <c r="X17" s="56"/>
      <c r="Y17" s="56"/>
      <c r="Z17" s="57"/>
      <c r="AA17" s="6">
        <v>15</v>
      </c>
      <c r="AB17" s="17">
        <f>SUM(AA6:AA17)</f>
        <v>155</v>
      </c>
      <c r="AC17" s="18">
        <f>AB17/60</f>
        <v>2.5833333333333335</v>
      </c>
    </row>
    <row r="18" spans="1:29" ht="15.6" x14ac:dyDescent="0.25">
      <c r="A18" s="10"/>
      <c r="B18" s="9"/>
      <c r="C18" s="5"/>
      <c r="D18" s="5"/>
      <c r="E18" s="13">
        <v>30</v>
      </c>
      <c r="I18" s="61" t="s">
        <v>8</v>
      </c>
      <c r="J18" s="62"/>
      <c r="K18" s="62"/>
      <c r="L18" s="62"/>
      <c r="M18" s="62"/>
      <c r="N18" s="63"/>
      <c r="O18" s="64" t="s">
        <v>8</v>
      </c>
      <c r="P18" s="64"/>
      <c r="Q18" s="64"/>
      <c r="R18" s="64"/>
      <c r="S18" s="64"/>
      <c r="T18" s="64"/>
      <c r="U18" s="61" t="s">
        <v>8</v>
      </c>
      <c r="V18" s="62"/>
      <c r="W18" s="62"/>
      <c r="X18" s="62"/>
      <c r="Y18" s="62"/>
      <c r="Z18" s="63"/>
      <c r="AA18" s="6">
        <v>30</v>
      </c>
    </row>
    <row r="19" spans="1:29" ht="71.25" customHeight="1" x14ac:dyDescent="0.25">
      <c r="A19" s="5">
        <f>A17+((E17+E18)/60)/24</f>
        <v>0.43402777777777785</v>
      </c>
      <c r="B19" s="5">
        <f t="shared" si="0"/>
        <v>0.51736111111111116</v>
      </c>
      <c r="C19" s="5">
        <f t="shared" ref="C19:C22" si="4">A19-(4/24)</f>
        <v>0.26736111111111116</v>
      </c>
      <c r="D19" s="5">
        <f t="shared" ref="D19:D22" si="5">A19+(8/24)</f>
        <v>0.76736111111111116</v>
      </c>
      <c r="E19" s="2">
        <v>20</v>
      </c>
      <c r="I19" s="65"/>
      <c r="J19" s="66"/>
      <c r="K19" s="66"/>
      <c r="L19" s="66"/>
      <c r="M19" s="66"/>
      <c r="N19" s="67"/>
      <c r="O19" s="68" t="s">
        <v>73</v>
      </c>
      <c r="P19" s="69"/>
      <c r="Q19" s="69"/>
      <c r="R19" s="69"/>
      <c r="S19" s="69"/>
      <c r="T19" s="70"/>
      <c r="U19" s="65"/>
      <c r="V19" s="66"/>
      <c r="W19" s="66"/>
      <c r="X19" s="66"/>
      <c r="Y19" s="66"/>
      <c r="Z19" s="67"/>
      <c r="AA19" s="6">
        <v>20</v>
      </c>
    </row>
    <row r="20" spans="1:29" ht="56.25" customHeight="1" x14ac:dyDescent="0.25">
      <c r="A20" s="5">
        <f>A19+(E19/60)/24</f>
        <v>0.44791666666666674</v>
      </c>
      <c r="B20" s="5">
        <f t="shared" si="0"/>
        <v>0.53125000000000011</v>
      </c>
      <c r="C20" s="5">
        <f t="shared" si="4"/>
        <v>0.28125000000000011</v>
      </c>
      <c r="D20" s="5">
        <f t="shared" si="5"/>
        <v>0.78125</v>
      </c>
      <c r="E20" s="2">
        <v>5</v>
      </c>
      <c r="I20" s="43" t="s">
        <v>69</v>
      </c>
      <c r="J20" s="44"/>
      <c r="K20" s="44"/>
      <c r="L20" s="44"/>
      <c r="M20" s="44"/>
      <c r="N20" s="45"/>
      <c r="O20" s="43" t="s">
        <v>35</v>
      </c>
      <c r="P20" s="44"/>
      <c r="Q20" s="44"/>
      <c r="R20" s="44"/>
      <c r="S20" s="44"/>
      <c r="T20" s="45"/>
      <c r="U20" s="43" t="s">
        <v>36</v>
      </c>
      <c r="V20" s="44"/>
      <c r="W20" s="44"/>
      <c r="X20" s="44"/>
      <c r="Y20" s="44"/>
      <c r="Z20" s="45"/>
      <c r="AA20" s="6">
        <v>5</v>
      </c>
    </row>
    <row r="21" spans="1:29" ht="69.75" customHeight="1" x14ac:dyDescent="0.25">
      <c r="A21" s="5">
        <f>A20+(E20/60)/24</f>
        <v>0.45138888888888895</v>
      </c>
      <c r="B21" s="5">
        <f t="shared" si="0"/>
        <v>0.53472222222222232</v>
      </c>
      <c r="C21" s="5">
        <f t="shared" si="4"/>
        <v>0.28472222222222232</v>
      </c>
      <c r="D21" s="5">
        <f t="shared" si="5"/>
        <v>0.78472222222222232</v>
      </c>
      <c r="E21" s="2">
        <v>20</v>
      </c>
      <c r="I21" s="37" t="s">
        <v>22</v>
      </c>
      <c r="J21" s="38"/>
      <c r="K21" s="38"/>
      <c r="L21" s="38"/>
      <c r="M21" s="38"/>
      <c r="N21" s="39"/>
      <c r="O21" s="37" t="s">
        <v>23</v>
      </c>
      <c r="P21" s="38"/>
      <c r="Q21" s="38"/>
      <c r="R21" s="38"/>
      <c r="S21" s="38"/>
      <c r="T21" s="39"/>
      <c r="U21" s="37" t="s">
        <v>25</v>
      </c>
      <c r="V21" s="38"/>
      <c r="W21" s="38"/>
      <c r="X21" s="38"/>
      <c r="Y21" s="38"/>
      <c r="Z21" s="39"/>
      <c r="AA21" s="6">
        <v>20</v>
      </c>
    </row>
    <row r="22" spans="1:29" ht="85.2" customHeight="1" x14ac:dyDescent="0.25">
      <c r="A22" s="5">
        <f>A21+(E21/60)/24</f>
        <v>0.46527777777777785</v>
      </c>
      <c r="B22" s="5">
        <f t="shared" si="0"/>
        <v>0.54861111111111116</v>
      </c>
      <c r="C22" s="5">
        <f t="shared" si="4"/>
        <v>0.29861111111111116</v>
      </c>
      <c r="D22" s="5">
        <f t="shared" si="5"/>
        <v>0.79861111111111116</v>
      </c>
      <c r="E22" s="2">
        <v>20</v>
      </c>
      <c r="I22" s="37" t="s">
        <v>24</v>
      </c>
      <c r="J22" s="71"/>
      <c r="K22" s="71"/>
      <c r="L22" s="71"/>
      <c r="M22" s="71"/>
      <c r="N22" s="72"/>
      <c r="O22" s="37" t="s">
        <v>21</v>
      </c>
      <c r="P22" s="38"/>
      <c r="Q22" s="38"/>
      <c r="R22" s="38"/>
      <c r="S22" s="38"/>
      <c r="T22" s="39"/>
      <c r="U22" s="34" t="s">
        <v>80</v>
      </c>
      <c r="V22" s="35"/>
      <c r="W22" s="35"/>
      <c r="X22" s="35"/>
      <c r="Y22" s="35"/>
      <c r="Z22" s="36"/>
      <c r="AA22" s="6">
        <v>20</v>
      </c>
    </row>
    <row r="23" spans="1:29" ht="35.25" customHeight="1" x14ac:dyDescent="0.25">
      <c r="A23" s="10"/>
      <c r="B23" s="8"/>
      <c r="C23" s="5"/>
      <c r="D23" s="5"/>
      <c r="E23" s="2"/>
      <c r="I23" s="46" t="s">
        <v>14</v>
      </c>
      <c r="J23" s="47"/>
      <c r="K23" s="47"/>
      <c r="L23" s="47"/>
      <c r="M23" s="47"/>
      <c r="N23" s="48"/>
      <c r="O23" s="46" t="s">
        <v>15</v>
      </c>
      <c r="P23" s="47"/>
      <c r="Q23" s="47"/>
      <c r="R23" s="47"/>
      <c r="S23" s="47"/>
      <c r="T23" s="48"/>
      <c r="U23" s="46" t="s">
        <v>16</v>
      </c>
      <c r="V23" s="47"/>
      <c r="W23" s="47"/>
      <c r="X23" s="47"/>
      <c r="Y23" s="47"/>
      <c r="Z23" s="48"/>
      <c r="AA23" s="6"/>
    </row>
    <row r="24" spans="1:29" ht="68.400000000000006" customHeight="1" x14ac:dyDescent="0.25">
      <c r="A24" s="5">
        <f>A22+((E22+E23)/60)/24</f>
        <v>0.47916666666666674</v>
      </c>
      <c r="B24" s="5">
        <f t="shared" si="0"/>
        <v>0.56250000000000011</v>
      </c>
      <c r="C24" s="5">
        <f t="shared" ref="C24:C30" si="6">A24-(4/24)</f>
        <v>0.31250000000000011</v>
      </c>
      <c r="D24" s="5">
        <f t="shared" ref="D24:D30" si="7">A24+(8/24)</f>
        <v>0.8125</v>
      </c>
      <c r="E24" s="2">
        <v>15</v>
      </c>
      <c r="I24" s="73" t="s">
        <v>74</v>
      </c>
      <c r="J24" s="74"/>
      <c r="K24" s="74"/>
      <c r="L24" s="74"/>
      <c r="M24" s="74"/>
      <c r="N24" s="75"/>
      <c r="O24" s="73" t="s">
        <v>67</v>
      </c>
      <c r="P24" s="50"/>
      <c r="Q24" s="50"/>
      <c r="R24" s="50"/>
      <c r="S24" s="50"/>
      <c r="T24" s="51"/>
      <c r="U24" s="52" t="s">
        <v>50</v>
      </c>
      <c r="V24" s="50"/>
      <c r="W24" s="50"/>
      <c r="X24" s="50"/>
      <c r="Y24" s="50"/>
      <c r="Z24" s="51"/>
      <c r="AA24" s="6">
        <v>15</v>
      </c>
    </row>
    <row r="25" spans="1:29" ht="68.25" customHeight="1" x14ac:dyDescent="0.25">
      <c r="A25" s="5">
        <f t="shared" ref="A25:A30" si="8">A24+(E24/60)/24</f>
        <v>0.48958333333333343</v>
      </c>
      <c r="B25" s="5">
        <f t="shared" si="0"/>
        <v>0.57291666666666674</v>
      </c>
      <c r="C25" s="5">
        <f t="shared" si="6"/>
        <v>0.32291666666666674</v>
      </c>
      <c r="D25" s="5">
        <f t="shared" si="7"/>
        <v>0.82291666666666674</v>
      </c>
      <c r="E25" s="2">
        <v>15</v>
      </c>
      <c r="I25" s="76" t="s">
        <v>75</v>
      </c>
      <c r="J25" s="77"/>
      <c r="K25" s="77"/>
      <c r="L25" s="77"/>
      <c r="M25" s="77"/>
      <c r="N25" s="78"/>
      <c r="O25" s="79" t="s">
        <v>26</v>
      </c>
      <c r="P25" s="80"/>
      <c r="Q25" s="80"/>
      <c r="R25" s="80"/>
      <c r="S25" s="80"/>
      <c r="T25" s="81"/>
      <c r="U25" s="58" t="s">
        <v>61</v>
      </c>
      <c r="V25" s="59"/>
      <c r="W25" s="59"/>
      <c r="X25" s="59"/>
      <c r="Y25" s="59"/>
      <c r="Z25" s="60"/>
      <c r="AA25" s="6">
        <v>15</v>
      </c>
    </row>
    <row r="26" spans="1:29" ht="66" customHeight="1" x14ac:dyDescent="0.25">
      <c r="A26" s="5">
        <f t="shared" si="8"/>
        <v>0.50000000000000011</v>
      </c>
      <c r="B26" s="5">
        <f t="shared" si="0"/>
        <v>0.58333333333333348</v>
      </c>
      <c r="C26" s="5">
        <f t="shared" si="6"/>
        <v>0.33333333333333348</v>
      </c>
      <c r="D26" s="5">
        <f t="shared" si="7"/>
        <v>0.83333333333333348</v>
      </c>
      <c r="E26" s="2">
        <v>15</v>
      </c>
      <c r="I26" s="82" t="s">
        <v>78</v>
      </c>
      <c r="J26" s="83"/>
      <c r="K26" s="83"/>
      <c r="L26" s="83"/>
      <c r="M26" s="83"/>
      <c r="N26" s="84"/>
      <c r="O26" s="55" t="s">
        <v>40</v>
      </c>
      <c r="P26" s="56"/>
      <c r="Q26" s="56"/>
      <c r="R26" s="56"/>
      <c r="S26" s="56"/>
      <c r="T26" s="57"/>
      <c r="U26" s="58" t="s">
        <v>62</v>
      </c>
      <c r="V26" s="59"/>
      <c r="W26" s="59"/>
      <c r="X26" s="59"/>
      <c r="Y26" s="59"/>
      <c r="Z26" s="60"/>
      <c r="AA26" s="6">
        <v>15</v>
      </c>
    </row>
    <row r="27" spans="1:29" ht="70.5" customHeight="1" x14ac:dyDescent="0.25">
      <c r="A27" s="5">
        <f t="shared" si="8"/>
        <v>0.51041666666666674</v>
      </c>
      <c r="B27" s="5">
        <f t="shared" si="0"/>
        <v>0.59375000000000011</v>
      </c>
      <c r="C27" s="5">
        <f t="shared" si="6"/>
        <v>0.34375000000000011</v>
      </c>
      <c r="D27" s="5">
        <f t="shared" si="7"/>
        <v>0.84375</v>
      </c>
      <c r="E27" s="2">
        <v>15</v>
      </c>
      <c r="I27" s="82" t="s">
        <v>70</v>
      </c>
      <c r="J27" s="83"/>
      <c r="K27" s="83"/>
      <c r="L27" s="83"/>
      <c r="M27" s="83"/>
      <c r="N27" s="84"/>
      <c r="O27" s="55" t="s">
        <v>41</v>
      </c>
      <c r="P27" s="56"/>
      <c r="Q27" s="56"/>
      <c r="R27" s="56"/>
      <c r="S27" s="56"/>
      <c r="T27" s="57"/>
      <c r="U27" s="58" t="s">
        <v>63</v>
      </c>
      <c r="V27" s="59"/>
      <c r="W27" s="59"/>
      <c r="X27" s="59"/>
      <c r="Y27" s="59"/>
      <c r="Z27" s="60"/>
      <c r="AA27" s="6">
        <v>15</v>
      </c>
    </row>
    <row r="28" spans="1:29" ht="63" customHeight="1" x14ac:dyDescent="0.25">
      <c r="A28" s="5">
        <f t="shared" si="8"/>
        <v>0.52083333333333337</v>
      </c>
      <c r="B28" s="5">
        <f t="shared" si="0"/>
        <v>0.60416666666666674</v>
      </c>
      <c r="C28" s="5">
        <f t="shared" si="6"/>
        <v>0.35416666666666674</v>
      </c>
      <c r="D28" s="5">
        <f t="shared" si="7"/>
        <v>0.85416666666666674</v>
      </c>
      <c r="E28" s="2">
        <v>15</v>
      </c>
      <c r="I28" s="82" t="s">
        <v>84</v>
      </c>
      <c r="J28" s="83"/>
      <c r="K28" s="83"/>
      <c r="L28" s="83"/>
      <c r="M28" s="83"/>
      <c r="N28" s="84"/>
      <c r="O28" s="55" t="s">
        <v>42</v>
      </c>
      <c r="P28" s="56"/>
      <c r="Q28" s="56"/>
      <c r="R28" s="56"/>
      <c r="S28" s="56"/>
      <c r="T28" s="57"/>
      <c r="U28" s="58" t="s">
        <v>64</v>
      </c>
      <c r="V28" s="59"/>
      <c r="W28" s="59"/>
      <c r="X28" s="59"/>
      <c r="Y28" s="59"/>
      <c r="Z28" s="60"/>
      <c r="AA28" s="6">
        <v>15</v>
      </c>
    </row>
    <row r="29" spans="1:29" ht="74.400000000000006" customHeight="1" x14ac:dyDescent="0.25">
      <c r="A29" s="5">
        <f t="shared" si="8"/>
        <v>0.53125</v>
      </c>
      <c r="B29" s="5">
        <f t="shared" si="0"/>
        <v>0.61458333333333337</v>
      </c>
      <c r="C29" s="5">
        <f t="shared" si="6"/>
        <v>0.36458333333333337</v>
      </c>
      <c r="D29" s="5">
        <f t="shared" si="7"/>
        <v>0.86458333333333326</v>
      </c>
      <c r="E29" s="2">
        <v>15</v>
      </c>
      <c r="I29" s="96" t="s">
        <v>79</v>
      </c>
      <c r="J29" s="77"/>
      <c r="K29" s="77"/>
      <c r="L29" s="77"/>
      <c r="M29" s="77"/>
      <c r="N29" s="78"/>
      <c r="O29" s="55" t="s">
        <v>43</v>
      </c>
      <c r="P29" s="56"/>
      <c r="Q29" s="56"/>
      <c r="R29" s="56"/>
      <c r="S29" s="56"/>
      <c r="T29" s="57"/>
      <c r="U29" s="58" t="s">
        <v>81</v>
      </c>
      <c r="V29" s="59"/>
      <c r="W29" s="59"/>
      <c r="X29" s="59"/>
      <c r="Y29" s="59"/>
      <c r="Z29" s="60"/>
      <c r="AA29" s="6">
        <v>15</v>
      </c>
    </row>
    <row r="30" spans="1:29" ht="15.75" customHeight="1" x14ac:dyDescent="0.25">
      <c r="A30" s="85">
        <f t="shared" si="8"/>
        <v>0.54166666666666663</v>
      </c>
      <c r="B30" s="85">
        <f t="shared" si="0"/>
        <v>0.625</v>
      </c>
      <c r="C30" s="85">
        <f t="shared" si="6"/>
        <v>0.375</v>
      </c>
      <c r="D30" s="85">
        <f t="shared" si="7"/>
        <v>0.875</v>
      </c>
      <c r="E30" s="86">
        <v>30</v>
      </c>
      <c r="I30" s="87" t="s">
        <v>53</v>
      </c>
      <c r="J30" s="88"/>
      <c r="K30" s="88"/>
      <c r="L30" s="88"/>
      <c r="M30" s="88"/>
      <c r="N30" s="89"/>
      <c r="O30" s="87" t="s">
        <v>54</v>
      </c>
      <c r="P30" s="88"/>
      <c r="Q30" s="88"/>
      <c r="R30" s="88"/>
      <c r="S30" s="88"/>
      <c r="T30" s="89"/>
      <c r="U30" s="87" t="s">
        <v>55</v>
      </c>
      <c r="V30" s="88"/>
      <c r="W30" s="88"/>
      <c r="X30" s="88"/>
      <c r="Y30" s="88"/>
      <c r="Z30" s="89"/>
      <c r="AA30" s="6">
        <v>30</v>
      </c>
    </row>
    <row r="31" spans="1:29" ht="51.9" customHeight="1" x14ac:dyDescent="0.25">
      <c r="A31" s="85"/>
      <c r="B31" s="85"/>
      <c r="C31" s="85"/>
      <c r="D31" s="85"/>
      <c r="E31" s="86"/>
      <c r="I31" s="90"/>
      <c r="J31" s="91"/>
      <c r="K31" s="91"/>
      <c r="L31" s="91"/>
      <c r="M31" s="91"/>
      <c r="N31" s="92"/>
      <c r="O31" s="90"/>
      <c r="P31" s="91"/>
      <c r="Q31" s="91"/>
      <c r="R31" s="91"/>
      <c r="S31" s="91"/>
      <c r="T31" s="92"/>
      <c r="U31" s="90"/>
      <c r="V31" s="91"/>
      <c r="W31" s="91"/>
      <c r="X31" s="91"/>
      <c r="Y31" s="91"/>
      <c r="Z31" s="92"/>
      <c r="AA31" s="6"/>
    </row>
    <row r="32" spans="1:29" ht="36.75" customHeight="1" x14ac:dyDescent="0.25">
      <c r="A32" s="14">
        <f>A30+(E30/60)/24</f>
        <v>0.5625</v>
      </c>
      <c r="B32" s="14">
        <f t="shared" ref="B32:B33" si="9">A32+(2/24)</f>
        <v>0.64583333333333337</v>
      </c>
      <c r="C32" s="14">
        <f t="shared" ref="C32:C33" si="10">A32-(4/24)</f>
        <v>0.39583333333333337</v>
      </c>
      <c r="D32" s="14">
        <f t="shared" ref="D32:D33" si="11">A32+(8/24)</f>
        <v>0.89583333333333326</v>
      </c>
      <c r="E32" s="15">
        <v>10</v>
      </c>
      <c r="U32" s="93" t="s">
        <v>7</v>
      </c>
      <c r="V32" s="94"/>
      <c r="W32" s="94"/>
      <c r="X32" s="94"/>
      <c r="Y32" s="94"/>
      <c r="Z32" s="95"/>
      <c r="AA32" s="6">
        <v>10</v>
      </c>
      <c r="AB32" s="17">
        <f>SUM(AA6:AA32)</f>
        <v>380</v>
      </c>
      <c r="AC32" s="18">
        <f>AB32/60</f>
        <v>6.333333333333333</v>
      </c>
    </row>
    <row r="33" spans="1:5" ht="15.6" x14ac:dyDescent="0.25">
      <c r="A33" s="11">
        <f>A32+(E32/60)/24</f>
        <v>0.56944444444444442</v>
      </c>
      <c r="B33" s="11">
        <f t="shared" si="9"/>
        <v>0.65277777777777779</v>
      </c>
      <c r="C33" s="11">
        <f t="shared" si="10"/>
        <v>0.40277777777777779</v>
      </c>
      <c r="D33" s="11">
        <f t="shared" si="11"/>
        <v>0.90277777777777768</v>
      </c>
      <c r="E33" s="16" t="s">
        <v>18</v>
      </c>
    </row>
    <row r="65" spans="11:11" x14ac:dyDescent="0.25">
      <c r="K65" t="s">
        <v>85</v>
      </c>
    </row>
  </sheetData>
  <mergeCells count="84">
    <mergeCell ref="U30:Z31"/>
    <mergeCell ref="U32:Z32"/>
    <mergeCell ref="I29:N29"/>
    <mergeCell ref="O29:T29"/>
    <mergeCell ref="U29:Z29"/>
    <mergeCell ref="I30:N31"/>
    <mergeCell ref="O30:T31"/>
    <mergeCell ref="A30:A31"/>
    <mergeCell ref="B30:B31"/>
    <mergeCell ref="C30:C31"/>
    <mergeCell ref="D30:D31"/>
    <mergeCell ref="E30:E31"/>
    <mergeCell ref="I27:N27"/>
    <mergeCell ref="O27:T27"/>
    <mergeCell ref="U27:Z27"/>
    <mergeCell ref="I28:N28"/>
    <mergeCell ref="O28:T28"/>
    <mergeCell ref="U28:Z28"/>
    <mergeCell ref="I25:N25"/>
    <mergeCell ref="O25:T25"/>
    <mergeCell ref="U25:Z25"/>
    <mergeCell ref="I26:N26"/>
    <mergeCell ref="O26:T26"/>
    <mergeCell ref="U26:Z26"/>
    <mergeCell ref="I23:N23"/>
    <mergeCell ref="O23:T23"/>
    <mergeCell ref="U23:Z23"/>
    <mergeCell ref="I24:N24"/>
    <mergeCell ref="O24:T24"/>
    <mergeCell ref="U24:Z24"/>
    <mergeCell ref="I21:N21"/>
    <mergeCell ref="O21:T21"/>
    <mergeCell ref="U21:Z21"/>
    <mergeCell ref="I22:N22"/>
    <mergeCell ref="O22:T22"/>
    <mergeCell ref="U22:Z22"/>
    <mergeCell ref="I19:N19"/>
    <mergeCell ref="O19:T19"/>
    <mergeCell ref="U19:Z19"/>
    <mergeCell ref="I20:N20"/>
    <mergeCell ref="O20:T20"/>
    <mergeCell ref="U20:Z20"/>
    <mergeCell ref="I17:N17"/>
    <mergeCell ref="O17:T17"/>
    <mergeCell ref="U17:Z17"/>
    <mergeCell ref="I18:N18"/>
    <mergeCell ref="O18:T18"/>
    <mergeCell ref="U18:Z18"/>
    <mergeCell ref="I15:N15"/>
    <mergeCell ref="O15:T15"/>
    <mergeCell ref="U15:Z15"/>
    <mergeCell ref="I16:N16"/>
    <mergeCell ref="O16:T16"/>
    <mergeCell ref="U16:Z16"/>
    <mergeCell ref="I13:N13"/>
    <mergeCell ref="O13:T13"/>
    <mergeCell ref="U13:Z13"/>
    <mergeCell ref="I14:N14"/>
    <mergeCell ref="O14:T14"/>
    <mergeCell ref="U14:Z14"/>
    <mergeCell ref="I11:N11"/>
    <mergeCell ref="O11:T11"/>
    <mergeCell ref="U11:Z11"/>
    <mergeCell ref="I12:N12"/>
    <mergeCell ref="O12:T12"/>
    <mergeCell ref="U12:Z12"/>
    <mergeCell ref="I6:N6"/>
    <mergeCell ref="I9:N9"/>
    <mergeCell ref="O9:T9"/>
    <mergeCell ref="U9:Z9"/>
    <mergeCell ref="I10:N10"/>
    <mergeCell ref="O10:T10"/>
    <mergeCell ref="U10:Z10"/>
    <mergeCell ref="I7:N7"/>
    <mergeCell ref="O7:T7"/>
    <mergeCell ref="U7:Z7"/>
    <mergeCell ref="I8:N8"/>
    <mergeCell ref="O8:T8"/>
    <mergeCell ref="U8:Z8"/>
    <mergeCell ref="B4:G4"/>
    <mergeCell ref="F5:H5"/>
    <mergeCell ref="I5:N5"/>
    <mergeCell ref="O5:T5"/>
    <mergeCell ref="U5:Z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l y W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E l y W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J c l l g o i k e 4 D g A A A B E A A A A T A B w A R m 9 y b X V s Y X M v U 2 V j d G l v b j E u b S C i G A A o o B Q A A A A A A A A A A A A A A A A A A A A A A A A A A A A r T k 0 u y c z P U w i G 0 I b W A F B L A Q I t A B Q A A g A I A B J c l l g O 3 B O / p A A A A P Y A A A A S A A A A A A A A A A A A A A A A A A A A A A B D b 2 5 m a W c v U G F j a 2 F n Z S 5 4 b W x Q S w E C L Q A U A A I A C A A S X J Z Y D 8 r p q 6 Q A A A D p A A A A E w A A A A A A A A A A A A A A A A D w A A A A W 0 N v b n R l b n R f V H l w Z X N d L n h t b F B L A Q I t A B Q A A g A I A B J c l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A N K R q W H i j T J P v e u N W 3 F N t A A A A A A I A A A A A A B B m A A A A A Q A A I A A A A A I K a Q F L b H 7 7 D f E j t V N / d j b g B z C m E d b P Z J p z p H d 1 r G v 3 A A A A A A 6 A A A A A A g A A I A A A A H q 3 M l A q 1 3 X L 7 8 j A T x B e L I 3 k / n m k v K m k a 6 7 3 u U S Z x H s k U A A A A F n e a O A y h c P c e C 5 y i E J l x a K 4 G D 2 7 I j z E T p n / y 4 b r 0 i K w u w p U u L U U q 6 8 I W d h 7 K U U y R E 6 P d 4 d m O 6 G Y y v 3 g G o a E A G K I i 9 b g q 5 k h x l R h s 0 c A u W 5 f Q A A A A G V L r U U U n C A t 3 I Z x q V E m l I q G r f v x s G Q w f k D Z C j t g S m q m M N i l W Y Y O / F t M u m F 0 n 7 P E 5 b d w p O A q U E i X R L 3 4 t g S i d e 4 = < / D a t a M a s h u p > 
</file>

<file path=customXml/itemProps1.xml><?xml version="1.0" encoding="utf-8"?>
<ds:datastoreItem xmlns:ds="http://schemas.openxmlformats.org/officeDocument/2006/customXml" ds:itemID="{97690CD7-A945-48BB-A32D-8AAE0211E3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Program_v12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Schedule_19 Feb.tif</dc:title>
  <dc:creator>AGE</dc:creator>
  <cp:lastModifiedBy>MDPI</cp:lastModifiedBy>
  <dcterms:created xsi:type="dcterms:W3CDTF">2024-04-02T17:19:17Z</dcterms:created>
  <dcterms:modified xsi:type="dcterms:W3CDTF">2024-10-16T08:56:31Z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2024-02-19T00:00:00Z</vt:filetime>
  </property>
  <property fmtid="{D5CDD505-2E9C-101B-9397-08002B2CF9AE}" pid="3" name="Creator">
    <vt:lpwstr>Preview</vt:lpwstr>
  </property>
  <property fmtid="{D5CDD505-2E9C-101B-9397-08002B2CF9AE}" pid="4" name="LastSaved">
    <vt:filetime>2024-04-02T00:00:00Z</vt:filetime>
  </property>
  <property fmtid="{D5CDD505-2E9C-101B-9397-08002B2CF9AE}" pid="5" name="Producer">
    <vt:lpwstr>macOS Version 14.3 (Build 23D56) Quartz PDFContext</vt:lpwstr>
  </property>
</Properties>
</file>